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lousarvio 2023" sheetId="1" r:id="rId4"/>
    <sheet state="visible" name="Liite 1 Normaalin vuoden laskel" sheetId="2" r:id="rId5"/>
    <sheet state="visible" name="Liite 2 Kalusteet ja hankinnat" sheetId="3" r:id="rId6"/>
    <sheet state="visible" name="Liite 3 Remontointi ja muutokse" sheetId="4" r:id="rId7"/>
    <sheet state="visible" name="Liite 4 Poistuvat menot" sheetId="5" r:id="rId8"/>
  </sheets>
  <definedNames/>
  <calcPr/>
  <extLst>
    <ext uri="GoogleSheetsCustomDataVersion1">
      <go:sheetsCustomData xmlns:go="http://customooxmlschemas.google.com/" r:id="rId9" roundtripDataSignature="AMtx7mhevzI1eEIkWAiPM3Sy4iC60ZB9TA=="/>
    </ext>
  </extLst>
</workbook>
</file>

<file path=xl/sharedStrings.xml><?xml version="1.0" encoding="utf-8"?>
<sst xmlns="http://schemas.openxmlformats.org/spreadsheetml/2006/main" count="100" uniqueCount="73">
  <si>
    <t>TULOT</t>
  </si>
  <si>
    <t>MENOT</t>
  </si>
  <si>
    <t>Asia</t>
  </si>
  <si>
    <t>Summa</t>
  </si>
  <si>
    <t>Kommentti</t>
  </si>
  <si>
    <t>Vuokratulot</t>
  </si>
  <si>
    <t>68 kertaa à 550</t>
  </si>
  <si>
    <t>Vuokra</t>
  </si>
  <si>
    <r>
      <rPr>
        <rFont val="Arial"/>
        <color theme="1"/>
      </rPr>
      <t xml:space="preserve">3800€ kuussa, ei alvia ollenkaan </t>
    </r>
    <r>
      <rPr>
        <rFont val="Arial"/>
        <b/>
        <color theme="1"/>
      </rPr>
      <t>PÄIVITETTY 4116€kk</t>
    </r>
  </si>
  <si>
    <t>Sponsoroinitulot</t>
  </si>
  <si>
    <t>Siirretty yritystiimin vastuulle</t>
  </si>
  <si>
    <t>Sähkö</t>
  </si>
  <si>
    <t>Arvio 220€ kuussa (sähkön hinta noussut huomattavasti)</t>
  </si>
  <si>
    <t>Ikkunamainokset</t>
  </si>
  <si>
    <t>Ks. ylempi</t>
  </si>
  <si>
    <t>Vakuutus</t>
  </si>
  <si>
    <t>Toteuma 2022 sopimuksen mukaan</t>
  </si>
  <si>
    <t>Verkkosivukulut</t>
  </si>
  <si>
    <t>Palvelin kuluja, .fi -osoite</t>
  </si>
  <si>
    <t>Markkinointikulut</t>
  </si>
  <si>
    <t>n. 50€ kuussa. Hakukoneoptimointeja, somemainoksia</t>
  </si>
  <si>
    <t>Pankkikulut</t>
  </si>
  <si>
    <t>Varmistettava.</t>
  </si>
  <si>
    <t>Kalusteet ja hankinnat</t>
  </si>
  <si>
    <t>Liite 2</t>
  </si>
  <si>
    <t>Remontointi ja muutokset</t>
  </si>
  <si>
    <t>Liite 3</t>
  </si>
  <si>
    <t>Konsultointia</t>
  </si>
  <si>
    <t>Veroasiantuntijoita, yritysneuvontaa</t>
  </si>
  <si>
    <t>Kulutustavara</t>
  </si>
  <si>
    <t>YHTEENSÄ</t>
  </si>
  <si>
    <t>Tilikauden tulos</t>
  </si>
  <si>
    <t>Todella varovainen arvio</t>
  </si>
  <si>
    <t>220€/kk</t>
  </si>
  <si>
    <t>Toteuman mukaan</t>
  </si>
  <si>
    <t>Kysyttävä</t>
  </si>
  <si>
    <t>Tilikauden tulos:</t>
  </si>
  <si>
    <t>Mitä</t>
  </si>
  <si>
    <t>Määrä</t>
  </si>
  <si>
    <t>Toteuma</t>
  </si>
  <si>
    <t>Jäljellä</t>
  </si>
  <si>
    <t>HUOMIOITA</t>
  </si>
  <si>
    <t>valot</t>
  </si>
  <si>
    <t>siivoustarvikkeet</t>
  </si>
  <si>
    <t>Selite</t>
  </si>
  <si>
    <t>Akustiikkaverhot</t>
  </si>
  <si>
    <t>1 600€ + asennustarvikkeet + asennus</t>
  </si>
  <si>
    <r>
      <rPr>
        <rFont val="Arial"/>
        <color theme="1"/>
      </rPr>
      <t>Laskettu kaksille verhoille pinta-alallisesti. Voi vaatia vähän enemmän neliömetrejä jos haluaa kahdet verhot kohtiin
Ensimmäinen verho pohjospäädyn vasen puoli (ennen tolppaa)
Toinen verho pohjospäädyn vasemmasta kulmasta ensimmäiseen tolppaan vessoja päi
verhon pitää olla &gt;= 15cm irti seinästä.</t>
    </r>
    <r>
      <rPr>
        <rFont val="Arial"/>
        <color rgb="FF000000"/>
      </rPr>
      <t xml:space="preserve">
</t>
    </r>
  </si>
  <si>
    <t>https://www.thomann.de/fi/stairville_curtain_500g_m_black.htm</t>
  </si>
  <si>
    <t>Akustiikkalevyt</t>
  </si>
  <si>
    <t>2 300€ + asennustarvikkeet + asennus</t>
  </si>
  <si>
    <r>
      <rPr>
        <rFont val="Arial"/>
        <color theme="1"/>
      </rPr>
      <t xml:space="preserve">Arvio laskettu 40m^2 63€/m^2 edestä, joka pitäisi ainakin aluksi riittää.
Levyjä voidaan pistää seinille ja/tai kattoon.
Ecophon master square.
</t>
    </r>
    <r>
      <rPr>
        <rFont val="Arial"/>
        <b/>
        <color theme="1"/>
      </rPr>
      <t xml:space="preserve">Vanhat levyt katossa on kuulemma paskinta paskaa ja ei hyödytä mitään. </t>
    </r>
  </si>
  <si>
    <t>https://www.ecophon.com/globalassets/media/pdf-and-documents/fi/hinnastot-2022/ecophon_tuotteet_hinnasto_1.5.2022_sivut_lowres.pdf/</t>
  </si>
  <si>
    <t>POISTUVAT MENOT</t>
  </si>
  <si>
    <t>Kolmiosaunat</t>
  </si>
  <si>
    <t>5-6 saunaa, à 400e, pieni sauna</t>
  </si>
  <si>
    <t>Tutustumissauna</t>
  </si>
  <si>
    <t>Hatanpää</t>
  </si>
  <si>
    <t>Sitsit</t>
  </si>
  <si>
    <t>4 sitsit, riippuen tilasta keskiarvo à 480</t>
  </si>
  <si>
    <t>Sillis</t>
  </si>
  <si>
    <t>Messukylä + Tarzan ja vesimaksu paljulle</t>
  </si>
  <si>
    <t>alumni</t>
  </si>
  <si>
    <t>kastajaiset</t>
  </si>
  <si>
    <t>Hatanpää tai vastaava</t>
  </si>
  <si>
    <t>mm-kyykkä</t>
  </si>
  <si>
    <t>Hatanpää, laajempi la</t>
  </si>
  <si>
    <t>joulusauna</t>
  </si>
  <si>
    <t>Pieni sauna</t>
  </si>
  <si>
    <t>vappusauna</t>
  </si>
  <si>
    <t>Hatanpää, laajempi su</t>
  </si>
  <si>
    <t>Kyykkäsaunat</t>
  </si>
  <si>
    <t>Fuksikyykkä ja luuppikyykkä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</si>
</sst>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[$€]"/>
    <numFmt numFmtId="165" formatCode="[$€]#,##0.00"/>
    <numFmt numFmtId="166" formatCode="#,##0.00[$€]"/>
  </numFmts>
  <fonts count="7">
    <font>
      <sz val="10.0"/>
      <color rgb="FF000000"/>
      <name val="Arial"/>
      <scheme val="minor"/>
    </font>
    <font>
      <color theme="1"/>
      <name val="Arial"/>
    </font>
    <font>
      <sz val="11.0"/>
      <color theme="1"/>
      <name val="Arial"/>
    </font>
    <font>
      <color theme="1"/>
      <name val="Arial"/>
      <scheme val="minor"/>
    </font>
    <font>
      <u/>
      <color theme="1"/>
      <name val="Arial"/>
    </font>
    <font>
      <u/>
      <color rgb="FF1155CC"/>
      <name val="Arial"/>
    </font>
    <font>
      <u/>
      <color rgb="FF0000FF"/>
    </font>
  </fonts>
  <fills count="6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1" fillId="2" fontId="1" numFmtId="0" xfId="0" applyBorder="1" applyFill="1" applyFont="1"/>
    <xf borderId="1" fillId="2" fontId="1" numFmtId="164" xfId="0" applyBorder="1" applyFont="1" applyNumberFormat="1"/>
    <xf borderId="2" fillId="0" fontId="1" numFmtId="0" xfId="0" applyBorder="1" applyFont="1"/>
    <xf borderId="3" fillId="0" fontId="1" numFmtId="0" xfId="0" applyBorder="1" applyFont="1"/>
    <xf borderId="4" fillId="0" fontId="1" numFmtId="0" xfId="0" applyAlignment="1" applyBorder="1" applyFont="1">
      <alignment readingOrder="0"/>
    </xf>
    <xf borderId="5" fillId="0" fontId="1" numFmtId="0" xfId="0" applyBorder="1" applyFont="1"/>
    <xf borderId="3" fillId="0" fontId="2" numFmtId="164" xfId="0" applyBorder="1" applyFont="1" applyNumberFormat="1"/>
    <xf borderId="6" fillId="0" fontId="1" numFmtId="0" xfId="0" applyAlignment="1" applyBorder="1" applyFont="1">
      <alignment readingOrder="0"/>
    </xf>
    <xf borderId="7" fillId="0" fontId="1" numFmtId="0" xfId="0" applyBorder="1" applyFont="1"/>
    <xf borderId="7" fillId="0" fontId="1" numFmtId="164" xfId="0" applyAlignment="1" applyBorder="1" applyFont="1" applyNumberFormat="1">
      <alignment readingOrder="0"/>
    </xf>
    <xf borderId="7" fillId="0" fontId="1" numFmtId="0" xfId="0" applyAlignment="1" applyBorder="1" applyFont="1">
      <alignment readingOrder="0"/>
    </xf>
    <xf borderId="4" fillId="0" fontId="1" numFmtId="0" xfId="0" applyBorder="1" applyFont="1"/>
    <xf borderId="7" fillId="0" fontId="1" numFmtId="164" xfId="0" applyBorder="1" applyFont="1" applyNumberFormat="1"/>
    <xf borderId="2" fillId="3" fontId="1" numFmtId="0" xfId="0" applyBorder="1" applyFill="1" applyFont="1"/>
    <xf borderId="7" fillId="3" fontId="1" numFmtId="164" xfId="0" applyBorder="1" applyFont="1" applyNumberFormat="1"/>
    <xf borderId="4" fillId="3" fontId="1" numFmtId="0" xfId="0" applyAlignment="1" applyBorder="1" applyFont="1">
      <alignment readingOrder="0"/>
    </xf>
    <xf borderId="4" fillId="0" fontId="1" numFmtId="165" xfId="0" applyBorder="1" applyFont="1" applyNumberFormat="1"/>
    <xf borderId="2" fillId="0" fontId="1" numFmtId="0" xfId="0" applyAlignment="1" applyBorder="1" applyFont="1">
      <alignment readingOrder="0"/>
    </xf>
    <xf borderId="8" fillId="0" fontId="1" numFmtId="0" xfId="0" applyBorder="1" applyFont="1"/>
    <xf borderId="9" fillId="0" fontId="1" numFmtId="0" xfId="0" applyBorder="1" applyFont="1"/>
    <xf borderId="10" fillId="0" fontId="1" numFmtId="0" xfId="0" applyBorder="1" applyFont="1"/>
    <xf borderId="8" fillId="0" fontId="1" numFmtId="164" xfId="0" applyBorder="1" applyFont="1" applyNumberFormat="1"/>
    <xf borderId="11" fillId="0" fontId="1" numFmtId="0" xfId="0" applyBorder="1" applyFont="1"/>
    <xf borderId="12" fillId="0" fontId="1" numFmtId="0" xfId="0" applyBorder="1" applyFont="1"/>
    <xf borderId="12" fillId="0" fontId="1" numFmtId="164" xfId="0" applyBorder="1" applyFont="1" applyNumberFormat="1"/>
    <xf borderId="6" fillId="0" fontId="1" numFmtId="0" xfId="0" applyBorder="1" applyFont="1"/>
    <xf borderId="1" fillId="4" fontId="1" numFmtId="0" xfId="0" applyBorder="1" applyFill="1" applyFont="1"/>
    <xf borderId="1" fillId="4" fontId="1" numFmtId="0" xfId="0" applyAlignment="1" applyBorder="1" applyFont="1">
      <alignment shrinkToFit="0" wrapText="1"/>
    </xf>
    <xf borderId="0" fillId="5" fontId="1" numFmtId="0" xfId="0" applyFill="1" applyFont="1"/>
    <xf borderId="0" fillId="5" fontId="1" numFmtId="0" xfId="0" applyAlignment="1" applyFont="1">
      <alignment readingOrder="0"/>
    </xf>
    <xf borderId="0" fillId="5" fontId="1" numFmtId="0" xfId="0" applyAlignment="1" applyFont="1">
      <alignment readingOrder="0" shrinkToFit="0" wrapText="1"/>
    </xf>
    <xf borderId="0" fillId="5" fontId="1" numFmtId="166" xfId="0" applyFont="1" applyNumberFormat="1"/>
    <xf borderId="0" fillId="5" fontId="3" numFmtId="0" xfId="0" applyFont="1"/>
    <xf borderId="0" fillId="5" fontId="1" numFmtId="0" xfId="0" applyAlignment="1" applyFont="1">
      <alignment shrinkToFit="0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readingOrder="0"/>
    </xf>
    <xf borderId="0" fillId="0" fontId="4" numFmtId="0" xfId="0" applyAlignment="1" applyFont="1">
      <alignment readingOrder="0" shrinkToFit="0" wrapText="0"/>
    </xf>
    <xf borderId="0" fillId="0" fontId="5" numFmtId="0" xfId="0" applyAlignment="1" applyFont="1">
      <alignment horizontal="left" readingOrder="0"/>
    </xf>
    <xf borderId="0" fillId="0" fontId="6" numFmtId="0" xfId="0" applyAlignment="1" applyFont="1">
      <alignment readingOrder="0"/>
    </xf>
  </cellXfs>
  <cellStyles count="1">
    <cellStyle xfId="0" name="Normal" builtinId="0"/>
  </cellStyles>
  <dxfs count="1">
    <dxf>
      <font>
        <color rgb="FFE06666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thomann.de/fi/stairville_curtain_500g_m_black.htm" TargetMode="External"/><Relationship Id="rId2" Type="http://schemas.openxmlformats.org/officeDocument/2006/relationships/hyperlink" Target="https://www.thomann.de/fi/stairville_curtain_500g_m_black.htm" TargetMode="External"/><Relationship Id="rId3" Type="http://schemas.openxmlformats.org/officeDocument/2006/relationships/hyperlink" Target="https://www.ecophon.com/globalassets/media/pdf-and-documents/fi/hinnastot-2022/ecophon_tuotteet_hinnasto_1.5.2022_sivut_lowres.pdf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</sheetPr>
  <sheetViews>
    <sheetView workbookViewId="0"/>
  </sheetViews>
  <sheetFormatPr customHeight="1" defaultColWidth="12.63" defaultRowHeight="15.0"/>
  <cols>
    <col customWidth="1" min="1" max="1" width="13.0"/>
    <col customWidth="1" min="2" max="2" width="12.63"/>
    <col customWidth="1" min="3" max="3" width="25.25"/>
    <col customWidth="1" min="4" max="4" width="12.63"/>
    <col customWidth="1" min="5" max="5" width="20.63"/>
    <col customWidth="1" min="6" max="6" width="12.63"/>
    <col customWidth="1" min="7" max="7" width="71.63"/>
    <col customWidth="1" min="9" max="9" width="19.13"/>
  </cols>
  <sheetData>
    <row r="1" ht="15.75" customHeight="1">
      <c r="A1" s="1" t="s">
        <v>0</v>
      </c>
      <c r="E1" s="1" t="s">
        <v>1</v>
      </c>
      <c r="F1" s="2"/>
      <c r="G1" s="1"/>
    </row>
    <row r="2" ht="15.75" customHeight="1">
      <c r="A2" s="3" t="s">
        <v>2</v>
      </c>
      <c r="B2" s="3" t="s">
        <v>3</v>
      </c>
      <c r="C2" s="3" t="s">
        <v>4</v>
      </c>
      <c r="E2" s="3" t="s">
        <v>2</v>
      </c>
      <c r="F2" s="4" t="s">
        <v>3</v>
      </c>
      <c r="G2" s="3" t="s">
        <v>4</v>
      </c>
      <c r="I2" s="1"/>
      <c r="J2" s="1"/>
    </row>
    <row r="3" ht="15.75" customHeight="1">
      <c r="A3" s="5" t="s">
        <v>5</v>
      </c>
      <c r="B3" s="6">
        <f>550*68</f>
        <v>37400</v>
      </c>
      <c r="C3" s="7" t="s">
        <v>6</v>
      </c>
      <c r="E3" s="8" t="s">
        <v>7</v>
      </c>
      <c r="F3" s="9">
        <f>4116*12</f>
        <v>49392</v>
      </c>
      <c r="G3" s="10" t="s">
        <v>8</v>
      </c>
      <c r="I3" s="1"/>
      <c r="J3" s="1"/>
    </row>
    <row r="4" ht="15.75" customHeight="1">
      <c r="A4" s="5" t="s">
        <v>9</v>
      </c>
      <c r="B4" s="11"/>
      <c r="C4" s="7" t="s">
        <v>10</v>
      </c>
      <c r="E4" s="5" t="s">
        <v>11</v>
      </c>
      <c r="F4" s="12">
        <v>2640.0</v>
      </c>
      <c r="G4" s="7" t="s">
        <v>12</v>
      </c>
    </row>
    <row r="5" ht="15.75" customHeight="1">
      <c r="A5" s="13" t="s">
        <v>13</v>
      </c>
      <c r="B5" s="11"/>
      <c r="C5" s="7" t="s">
        <v>14</v>
      </c>
      <c r="E5" s="5" t="s">
        <v>15</v>
      </c>
      <c r="F5" s="12">
        <v>160.0</v>
      </c>
      <c r="G5" s="7" t="s">
        <v>16</v>
      </c>
    </row>
    <row r="6" ht="15.75" customHeight="1">
      <c r="A6" s="11"/>
      <c r="B6" s="11"/>
      <c r="C6" s="14"/>
      <c r="E6" s="5" t="s">
        <v>17</v>
      </c>
      <c r="F6" s="15">
        <f>12*10</f>
        <v>120</v>
      </c>
      <c r="G6" s="14" t="s">
        <v>18</v>
      </c>
    </row>
    <row r="7" ht="15.75" customHeight="1">
      <c r="A7" s="11"/>
      <c r="B7" s="11"/>
      <c r="C7" s="14"/>
      <c r="E7" s="5" t="s">
        <v>19</v>
      </c>
      <c r="F7" s="15">
        <f>50*12</f>
        <v>600</v>
      </c>
      <c r="G7" s="14" t="s">
        <v>20</v>
      </c>
    </row>
    <row r="8" ht="15.75" customHeight="1">
      <c r="A8" s="11"/>
      <c r="B8" s="11"/>
      <c r="C8" s="14"/>
      <c r="E8" s="16" t="s">
        <v>21</v>
      </c>
      <c r="F8" s="17">
        <f>15*12</f>
        <v>180</v>
      </c>
      <c r="G8" s="18" t="s">
        <v>22</v>
      </c>
    </row>
    <row r="9" ht="15.75" customHeight="1">
      <c r="A9" s="11"/>
      <c r="B9" s="11"/>
      <c r="C9" s="14"/>
      <c r="E9" s="5" t="s">
        <v>23</v>
      </c>
      <c r="F9" s="12">
        <v>2000.0</v>
      </c>
      <c r="G9" s="14" t="s">
        <v>24</v>
      </c>
    </row>
    <row r="10" ht="15.75" customHeight="1">
      <c r="A10" s="11"/>
      <c r="B10" s="11"/>
      <c r="C10" s="14"/>
      <c r="E10" s="5" t="s">
        <v>25</v>
      </c>
      <c r="F10" s="12">
        <v>7000.0</v>
      </c>
      <c r="G10" s="14" t="s">
        <v>26</v>
      </c>
    </row>
    <row r="11" ht="15.75" customHeight="1">
      <c r="A11" s="11"/>
      <c r="B11" s="11"/>
      <c r="C11" s="14"/>
      <c r="E11" s="5" t="s">
        <v>27</v>
      </c>
      <c r="F11" s="12">
        <v>1000.0</v>
      </c>
      <c r="G11" s="19" t="s">
        <v>28</v>
      </c>
    </row>
    <row r="12" ht="15.75" customHeight="1">
      <c r="A12" s="11"/>
      <c r="B12" s="11"/>
      <c r="C12" s="14"/>
      <c r="E12" s="20" t="s">
        <v>29</v>
      </c>
      <c r="F12" s="12">
        <v>2160.0</v>
      </c>
      <c r="G12" s="14"/>
    </row>
    <row r="13" ht="15.75" customHeight="1">
      <c r="A13" s="21"/>
      <c r="B13" s="21"/>
      <c r="C13" s="22"/>
      <c r="E13" s="23"/>
      <c r="F13" s="24"/>
      <c r="G13" s="22"/>
    </row>
    <row r="14" ht="15.75" customHeight="1">
      <c r="A14" s="25" t="s">
        <v>30</v>
      </c>
      <c r="B14" s="26">
        <f>sum(B3:B5)</f>
        <v>37400</v>
      </c>
      <c r="E14" s="25" t="s">
        <v>30</v>
      </c>
      <c r="F14" s="27">
        <f>sum(F3:F13)</f>
        <v>65252</v>
      </c>
    </row>
    <row r="15" ht="15.75" customHeight="1">
      <c r="F15" s="2"/>
    </row>
    <row r="16" ht="15.75" customHeight="1">
      <c r="F16" s="2"/>
    </row>
    <row r="17" ht="15.75" customHeight="1">
      <c r="F17" s="2"/>
    </row>
    <row r="18" ht="15.75" customHeight="1">
      <c r="A18" s="25" t="s">
        <v>31</v>
      </c>
      <c r="B18" s="27">
        <f>sum(B14-F14)</f>
        <v>-27852</v>
      </c>
      <c r="C18" s="1">
        <f>39*560</f>
        <v>21840</v>
      </c>
      <c r="F18" s="2"/>
    </row>
    <row r="19" ht="15.75" customHeight="1">
      <c r="F19" s="2"/>
    </row>
    <row r="20" ht="15.75" customHeight="1">
      <c r="F20" s="2"/>
    </row>
    <row r="21" ht="15.75" customHeight="1">
      <c r="F21" s="2"/>
    </row>
    <row r="22" ht="15.75" customHeight="1">
      <c r="F22" s="2"/>
    </row>
    <row r="23" ht="15.75" customHeight="1">
      <c r="F23" s="2"/>
    </row>
    <row r="24" ht="15.75" customHeight="1">
      <c r="F24" s="2"/>
    </row>
    <row r="25" ht="15.75" customHeight="1">
      <c r="F25" s="2"/>
    </row>
    <row r="26" ht="15.75" customHeight="1">
      <c r="F26" s="2"/>
    </row>
    <row r="27" ht="15.75" customHeight="1">
      <c r="F27" s="2"/>
    </row>
    <row r="28" ht="15.75" customHeight="1">
      <c r="F28" s="2"/>
    </row>
    <row r="29" ht="15.75" customHeight="1">
      <c r="F29" s="2"/>
    </row>
    <row r="30" ht="15.75" customHeight="1">
      <c r="F30" s="2"/>
    </row>
    <row r="31" ht="15.75" customHeight="1">
      <c r="F31" s="2"/>
    </row>
    <row r="32" ht="15.75" customHeight="1">
      <c r="F32" s="2"/>
    </row>
    <row r="33" ht="15.75" customHeight="1">
      <c r="F33" s="2"/>
    </row>
    <row r="34" ht="15.75" customHeight="1">
      <c r="F34" s="2"/>
    </row>
    <row r="35" ht="15.75" customHeight="1">
      <c r="F35" s="2"/>
    </row>
    <row r="36" ht="15.75" customHeight="1">
      <c r="F36" s="2"/>
    </row>
    <row r="37" ht="15.75" customHeight="1">
      <c r="F37" s="2"/>
    </row>
    <row r="38" ht="15.75" customHeight="1">
      <c r="F38" s="2"/>
    </row>
    <row r="39" ht="15.75" customHeight="1">
      <c r="F39" s="2"/>
    </row>
    <row r="40" ht="15.75" customHeight="1">
      <c r="F40" s="2"/>
    </row>
    <row r="41" ht="15.75" customHeight="1">
      <c r="F41" s="2"/>
    </row>
    <row r="42" ht="15.75" customHeight="1">
      <c r="F42" s="2"/>
    </row>
    <row r="43" ht="15.75" customHeight="1">
      <c r="F43" s="2"/>
    </row>
    <row r="44" ht="15.75" customHeight="1">
      <c r="F44" s="2"/>
    </row>
    <row r="45" ht="15.75" customHeight="1">
      <c r="F45" s="2"/>
    </row>
    <row r="46" ht="15.75" customHeight="1">
      <c r="F46" s="2"/>
    </row>
    <row r="47" ht="15.75" customHeight="1">
      <c r="F47" s="2"/>
    </row>
    <row r="48" ht="15.75" customHeight="1">
      <c r="F48" s="2"/>
    </row>
    <row r="49" ht="15.75" customHeight="1">
      <c r="F49" s="2"/>
    </row>
    <row r="50" ht="15.75" customHeight="1">
      <c r="F50" s="2"/>
    </row>
    <row r="51" ht="15.75" customHeight="1">
      <c r="F51" s="2"/>
    </row>
    <row r="52" ht="15.75" customHeight="1">
      <c r="F52" s="2"/>
    </row>
    <row r="53" ht="15.75" customHeight="1">
      <c r="F53" s="2"/>
    </row>
    <row r="54" ht="15.75" customHeight="1">
      <c r="F54" s="2"/>
    </row>
    <row r="55" ht="15.75" customHeight="1">
      <c r="F55" s="2"/>
    </row>
    <row r="56" ht="15.75" customHeight="1">
      <c r="F56" s="2"/>
    </row>
    <row r="57" ht="15.75" customHeight="1">
      <c r="F57" s="2"/>
    </row>
    <row r="58" ht="15.75" customHeight="1">
      <c r="F58" s="2"/>
    </row>
    <row r="59" ht="15.75" customHeight="1">
      <c r="F59" s="2"/>
    </row>
    <row r="60" ht="15.75" customHeight="1">
      <c r="F60" s="2"/>
    </row>
    <row r="61" ht="15.75" customHeight="1">
      <c r="F61" s="2"/>
    </row>
    <row r="62" ht="15.75" customHeight="1">
      <c r="F62" s="2"/>
    </row>
    <row r="63" ht="15.75" customHeight="1">
      <c r="F63" s="2"/>
    </row>
    <row r="64" ht="15.75" customHeight="1">
      <c r="F64" s="2"/>
    </row>
    <row r="65" ht="15.75" customHeight="1">
      <c r="F65" s="2"/>
    </row>
    <row r="66" ht="15.75" customHeight="1">
      <c r="F66" s="2"/>
    </row>
    <row r="67" ht="15.75" customHeight="1">
      <c r="F67" s="2"/>
    </row>
    <row r="68" ht="15.75" customHeight="1">
      <c r="F68" s="2"/>
    </row>
    <row r="69" ht="15.75" customHeight="1">
      <c r="F69" s="2"/>
    </row>
    <row r="70" ht="15.75" customHeight="1">
      <c r="F70" s="2"/>
    </row>
    <row r="71" ht="15.75" customHeight="1">
      <c r="F71" s="2"/>
    </row>
    <row r="72" ht="15.75" customHeight="1">
      <c r="F72" s="2"/>
    </row>
    <row r="73" ht="15.75" customHeight="1">
      <c r="F73" s="2"/>
    </row>
    <row r="74" ht="15.75" customHeight="1">
      <c r="F74" s="2"/>
    </row>
    <row r="75" ht="15.75" customHeight="1">
      <c r="F75" s="2"/>
    </row>
    <row r="76" ht="15.75" customHeight="1">
      <c r="F76" s="2"/>
    </row>
    <row r="77" ht="15.75" customHeight="1">
      <c r="F77" s="2"/>
    </row>
    <row r="78" ht="15.75" customHeight="1">
      <c r="F78" s="2"/>
    </row>
    <row r="79" ht="15.75" customHeight="1">
      <c r="F79" s="2"/>
    </row>
    <row r="80" ht="15.75" customHeight="1">
      <c r="F80" s="2"/>
    </row>
    <row r="81" ht="15.75" customHeight="1">
      <c r="F81" s="2"/>
    </row>
    <row r="82" ht="15.75" customHeight="1">
      <c r="F82" s="2"/>
    </row>
    <row r="83" ht="15.75" customHeight="1">
      <c r="F83" s="2"/>
    </row>
    <row r="84" ht="15.75" customHeight="1">
      <c r="F84" s="2"/>
    </row>
    <row r="85" ht="15.75" customHeight="1">
      <c r="F85" s="2"/>
    </row>
    <row r="86" ht="15.75" customHeight="1">
      <c r="F86" s="2"/>
    </row>
    <row r="87" ht="15.75" customHeight="1">
      <c r="F87" s="2"/>
    </row>
    <row r="88" ht="15.75" customHeight="1">
      <c r="F88" s="2"/>
    </row>
    <row r="89" ht="15.75" customHeight="1">
      <c r="F89" s="2"/>
    </row>
    <row r="90" ht="15.75" customHeight="1">
      <c r="F90" s="2"/>
    </row>
    <row r="91" ht="15.75" customHeight="1">
      <c r="F91" s="2"/>
    </row>
    <row r="92" ht="15.75" customHeight="1">
      <c r="F92" s="2"/>
    </row>
    <row r="93" ht="15.75" customHeight="1">
      <c r="F93" s="2"/>
    </row>
    <row r="94" ht="15.75" customHeight="1">
      <c r="F94" s="2"/>
    </row>
    <row r="95" ht="15.75" customHeight="1">
      <c r="F95" s="2"/>
    </row>
    <row r="96" ht="15.75" customHeight="1">
      <c r="F96" s="2"/>
    </row>
    <row r="97" ht="15.75" customHeight="1">
      <c r="F97" s="2"/>
    </row>
    <row r="98" ht="15.75" customHeight="1">
      <c r="F98" s="2"/>
    </row>
    <row r="99" ht="15.75" customHeight="1">
      <c r="F99" s="2"/>
    </row>
    <row r="100" ht="15.75" customHeight="1">
      <c r="F100" s="2"/>
    </row>
    <row r="101" ht="15.75" customHeight="1">
      <c r="F101" s="2"/>
    </row>
    <row r="102" ht="15.75" customHeight="1">
      <c r="F102" s="2"/>
    </row>
    <row r="103" ht="15.75" customHeight="1">
      <c r="F103" s="2"/>
    </row>
    <row r="104" ht="15.75" customHeight="1">
      <c r="F104" s="2"/>
    </row>
    <row r="105" ht="15.75" customHeight="1">
      <c r="F105" s="2"/>
    </row>
    <row r="106" ht="15.75" customHeight="1">
      <c r="F106" s="2"/>
    </row>
    <row r="107" ht="15.75" customHeight="1">
      <c r="F107" s="2"/>
    </row>
    <row r="108" ht="15.75" customHeight="1">
      <c r="F108" s="2"/>
    </row>
    <row r="109" ht="15.75" customHeight="1">
      <c r="F109" s="2"/>
    </row>
    <row r="110" ht="15.75" customHeight="1">
      <c r="F110" s="2"/>
    </row>
    <row r="111" ht="15.75" customHeight="1">
      <c r="F111" s="2"/>
    </row>
    <row r="112" ht="15.75" customHeight="1">
      <c r="F112" s="2"/>
    </row>
    <row r="113" ht="15.75" customHeight="1">
      <c r="F113" s="2"/>
    </row>
    <row r="114" ht="15.75" customHeight="1">
      <c r="F114" s="2"/>
    </row>
    <row r="115" ht="15.75" customHeight="1">
      <c r="F115" s="2"/>
    </row>
    <row r="116" ht="15.75" customHeight="1">
      <c r="F116" s="2"/>
    </row>
    <row r="117" ht="15.75" customHeight="1">
      <c r="F117" s="2"/>
    </row>
    <row r="118" ht="15.75" customHeight="1">
      <c r="F118" s="2"/>
    </row>
    <row r="119" ht="15.75" customHeight="1">
      <c r="F119" s="2"/>
    </row>
    <row r="120" ht="15.75" customHeight="1">
      <c r="F120" s="2"/>
    </row>
    <row r="121" ht="15.75" customHeight="1">
      <c r="F121" s="2"/>
    </row>
    <row r="122" ht="15.75" customHeight="1">
      <c r="F122" s="2"/>
    </row>
    <row r="123" ht="15.75" customHeight="1">
      <c r="F123" s="2"/>
    </row>
    <row r="124" ht="15.75" customHeight="1">
      <c r="F124" s="2"/>
    </row>
    <row r="125" ht="15.75" customHeight="1">
      <c r="F125" s="2"/>
    </row>
    <row r="126" ht="15.75" customHeight="1">
      <c r="F126" s="2"/>
    </row>
    <row r="127" ht="15.75" customHeight="1">
      <c r="F127" s="2"/>
    </row>
    <row r="128" ht="15.75" customHeight="1">
      <c r="F128" s="2"/>
    </row>
    <row r="129" ht="15.75" customHeight="1">
      <c r="F129" s="2"/>
    </row>
    <row r="130" ht="15.75" customHeight="1">
      <c r="F130" s="2"/>
    </row>
    <row r="131" ht="15.75" customHeight="1">
      <c r="F131" s="2"/>
    </row>
    <row r="132" ht="15.75" customHeight="1">
      <c r="F132" s="2"/>
    </row>
    <row r="133" ht="15.75" customHeight="1">
      <c r="F133" s="2"/>
    </row>
    <row r="134" ht="15.75" customHeight="1">
      <c r="F134" s="2"/>
    </row>
    <row r="135" ht="15.75" customHeight="1">
      <c r="F135" s="2"/>
    </row>
    <row r="136" ht="15.75" customHeight="1">
      <c r="F136" s="2"/>
    </row>
    <row r="137" ht="15.75" customHeight="1">
      <c r="F137" s="2"/>
    </row>
    <row r="138" ht="15.75" customHeight="1">
      <c r="F138" s="2"/>
    </row>
    <row r="139" ht="15.75" customHeight="1">
      <c r="F139" s="2"/>
    </row>
    <row r="140" ht="15.75" customHeight="1">
      <c r="F140" s="2"/>
    </row>
    <row r="141" ht="15.75" customHeight="1">
      <c r="F141" s="2"/>
    </row>
    <row r="142" ht="15.75" customHeight="1">
      <c r="F142" s="2"/>
    </row>
    <row r="143" ht="15.75" customHeight="1">
      <c r="F143" s="2"/>
    </row>
    <row r="144" ht="15.75" customHeight="1">
      <c r="F144" s="2"/>
    </row>
    <row r="145" ht="15.75" customHeight="1">
      <c r="F145" s="2"/>
    </row>
    <row r="146" ht="15.75" customHeight="1">
      <c r="F146" s="2"/>
    </row>
    <row r="147" ht="15.75" customHeight="1">
      <c r="F147" s="2"/>
    </row>
    <row r="148" ht="15.75" customHeight="1">
      <c r="F148" s="2"/>
    </row>
    <row r="149" ht="15.75" customHeight="1">
      <c r="F149" s="2"/>
    </row>
    <row r="150" ht="15.75" customHeight="1">
      <c r="F150" s="2"/>
    </row>
    <row r="151" ht="15.75" customHeight="1">
      <c r="F151" s="2"/>
    </row>
    <row r="152" ht="15.75" customHeight="1">
      <c r="F152" s="2"/>
    </row>
    <row r="153" ht="15.75" customHeight="1">
      <c r="F153" s="2"/>
    </row>
    <row r="154" ht="15.75" customHeight="1">
      <c r="F154" s="2"/>
    </row>
    <row r="155" ht="15.75" customHeight="1">
      <c r="F155" s="2"/>
    </row>
    <row r="156" ht="15.75" customHeight="1">
      <c r="F156" s="2"/>
    </row>
    <row r="157" ht="15.75" customHeight="1">
      <c r="F157" s="2"/>
    </row>
    <row r="158" ht="15.75" customHeight="1">
      <c r="F158" s="2"/>
    </row>
    <row r="159" ht="15.75" customHeight="1">
      <c r="F159" s="2"/>
    </row>
    <row r="160" ht="15.75" customHeight="1">
      <c r="F160" s="2"/>
    </row>
    <row r="161" ht="15.75" customHeight="1">
      <c r="F161" s="2"/>
    </row>
    <row r="162" ht="15.75" customHeight="1">
      <c r="F162" s="2"/>
    </row>
    <row r="163" ht="15.75" customHeight="1">
      <c r="F163" s="2"/>
    </row>
    <row r="164" ht="15.75" customHeight="1">
      <c r="F164" s="2"/>
    </row>
    <row r="165" ht="15.75" customHeight="1">
      <c r="F165" s="2"/>
    </row>
    <row r="166" ht="15.75" customHeight="1">
      <c r="F166" s="2"/>
    </row>
    <row r="167" ht="15.75" customHeight="1">
      <c r="F167" s="2"/>
    </row>
    <row r="168" ht="15.75" customHeight="1">
      <c r="F168" s="2"/>
    </row>
    <row r="169" ht="15.75" customHeight="1">
      <c r="F169" s="2"/>
    </row>
    <row r="170" ht="15.75" customHeight="1">
      <c r="F170" s="2"/>
    </row>
    <row r="171" ht="15.75" customHeight="1">
      <c r="F171" s="2"/>
    </row>
    <row r="172" ht="15.75" customHeight="1">
      <c r="F172" s="2"/>
    </row>
    <row r="173" ht="15.75" customHeight="1">
      <c r="F173" s="2"/>
    </row>
    <row r="174" ht="15.75" customHeight="1">
      <c r="F174" s="2"/>
    </row>
    <row r="175" ht="15.75" customHeight="1">
      <c r="F175" s="2"/>
    </row>
    <row r="176" ht="15.75" customHeight="1">
      <c r="F176" s="2"/>
    </row>
    <row r="177" ht="15.75" customHeight="1">
      <c r="F177" s="2"/>
    </row>
    <row r="178" ht="15.75" customHeight="1">
      <c r="F178" s="2"/>
    </row>
    <row r="179" ht="15.75" customHeight="1">
      <c r="F179" s="2"/>
    </row>
    <row r="180" ht="15.75" customHeight="1">
      <c r="F180" s="2"/>
    </row>
    <row r="181" ht="15.75" customHeight="1">
      <c r="F181" s="2"/>
    </row>
    <row r="182" ht="15.75" customHeight="1">
      <c r="F182" s="2"/>
    </row>
    <row r="183" ht="15.75" customHeight="1">
      <c r="F183" s="2"/>
    </row>
    <row r="184" ht="15.75" customHeight="1">
      <c r="F184" s="2"/>
    </row>
    <row r="185" ht="15.75" customHeight="1">
      <c r="F185" s="2"/>
    </row>
    <row r="186" ht="15.75" customHeight="1">
      <c r="F186" s="2"/>
    </row>
    <row r="187" ht="15.75" customHeight="1">
      <c r="F187" s="2"/>
    </row>
    <row r="188" ht="15.75" customHeight="1">
      <c r="F188" s="2"/>
    </row>
    <row r="189" ht="15.75" customHeight="1">
      <c r="F189" s="2"/>
    </row>
    <row r="190" ht="15.75" customHeight="1">
      <c r="F190" s="2"/>
    </row>
    <row r="191" ht="15.75" customHeight="1">
      <c r="F191" s="2"/>
    </row>
    <row r="192" ht="15.75" customHeight="1">
      <c r="F192" s="2"/>
    </row>
    <row r="193" ht="15.75" customHeight="1">
      <c r="F193" s="2"/>
    </row>
    <row r="194" ht="15.75" customHeight="1">
      <c r="F194" s="2"/>
    </row>
    <row r="195" ht="15.75" customHeight="1">
      <c r="F195" s="2"/>
    </row>
    <row r="196" ht="15.75" customHeight="1">
      <c r="F196" s="2"/>
    </row>
    <row r="197" ht="15.75" customHeight="1">
      <c r="F197" s="2"/>
    </row>
    <row r="198" ht="15.75" customHeight="1">
      <c r="F198" s="2"/>
    </row>
    <row r="199" ht="15.75" customHeight="1">
      <c r="F199" s="2"/>
    </row>
    <row r="200" ht="15.75" customHeight="1">
      <c r="F200" s="2"/>
    </row>
    <row r="201" ht="15.75" customHeight="1">
      <c r="F201" s="2"/>
    </row>
    <row r="202" ht="15.75" customHeight="1">
      <c r="F202" s="2"/>
    </row>
    <row r="203" ht="15.75" customHeight="1">
      <c r="F203" s="2"/>
    </row>
    <row r="204" ht="15.75" customHeight="1">
      <c r="F204" s="2"/>
    </row>
    <row r="205" ht="15.75" customHeight="1">
      <c r="F205" s="2"/>
    </row>
    <row r="206" ht="15.75" customHeight="1">
      <c r="F206" s="2"/>
    </row>
    <row r="207" ht="15.75" customHeight="1">
      <c r="F207" s="2"/>
    </row>
    <row r="208" ht="15.75" customHeight="1">
      <c r="F208" s="2"/>
    </row>
    <row r="209" ht="15.75" customHeight="1">
      <c r="F209" s="2"/>
    </row>
    <row r="210" ht="15.75" customHeight="1">
      <c r="F210" s="2"/>
    </row>
    <row r="211" ht="15.75" customHeight="1">
      <c r="F211" s="2"/>
    </row>
    <row r="212" ht="15.75" customHeight="1">
      <c r="F212" s="2"/>
    </row>
    <row r="213" ht="15.75" customHeight="1">
      <c r="F213" s="2"/>
    </row>
    <row r="214" ht="15.75" customHeight="1">
      <c r="F214" s="2"/>
    </row>
    <row r="215" ht="15.75" customHeight="1">
      <c r="F215" s="2"/>
    </row>
    <row r="216" ht="15.75" customHeight="1">
      <c r="F216" s="2"/>
    </row>
    <row r="217" ht="15.75" customHeight="1">
      <c r="F217" s="2"/>
    </row>
    <row r="218" ht="15.75" customHeight="1">
      <c r="F218" s="2"/>
    </row>
    <row r="219" ht="15.75" customHeight="1">
      <c r="F219" s="2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4.13"/>
    <col customWidth="1" min="2" max="2" width="12.63"/>
    <col customWidth="1" min="3" max="3" width="19.0"/>
    <col customWidth="1" min="4" max="4" width="12.63"/>
    <col customWidth="1" min="5" max="5" width="20.63"/>
    <col customWidth="1" min="6" max="6" width="12.63"/>
    <col customWidth="1" min="7" max="7" width="29.88"/>
  </cols>
  <sheetData>
    <row r="1" ht="15.75" customHeight="1">
      <c r="A1" s="1" t="s">
        <v>0</v>
      </c>
      <c r="E1" s="1" t="s">
        <v>1</v>
      </c>
      <c r="F1" s="2"/>
      <c r="G1" s="1"/>
    </row>
    <row r="2" ht="15.75" customHeight="1">
      <c r="A2" s="3" t="s">
        <v>2</v>
      </c>
      <c r="B2" s="3" t="s">
        <v>3</v>
      </c>
      <c r="C2" s="3" t="s">
        <v>4</v>
      </c>
      <c r="E2" s="3" t="s">
        <v>2</v>
      </c>
      <c r="F2" s="4" t="s">
        <v>3</v>
      </c>
      <c r="G2" s="3" t="s">
        <v>4</v>
      </c>
    </row>
    <row r="3" ht="15.75" customHeight="1">
      <c r="A3" s="5" t="s">
        <v>5</v>
      </c>
      <c r="B3" s="6">
        <f>550*68</f>
        <v>37400</v>
      </c>
      <c r="C3" s="7" t="s">
        <v>6</v>
      </c>
      <c r="E3" s="8" t="s">
        <v>7</v>
      </c>
      <c r="F3" s="9">
        <f>3800*12</f>
        <v>45600</v>
      </c>
      <c r="G3" s="28"/>
    </row>
    <row r="4" ht="15.75" customHeight="1">
      <c r="A4" s="5" t="s">
        <v>9</v>
      </c>
      <c r="B4" s="11">
        <v>2000.0</v>
      </c>
      <c r="C4" s="14" t="s">
        <v>32</v>
      </c>
      <c r="E4" s="5" t="s">
        <v>11</v>
      </c>
      <c r="F4" s="15">
        <v>2640.0</v>
      </c>
      <c r="G4" s="14" t="s">
        <v>33</v>
      </c>
    </row>
    <row r="5" ht="15.75" customHeight="1">
      <c r="A5" s="5"/>
      <c r="B5" s="11"/>
      <c r="C5" s="14"/>
      <c r="E5" s="5" t="s">
        <v>15</v>
      </c>
      <c r="F5" s="15">
        <v>180.0</v>
      </c>
      <c r="G5" s="14" t="s">
        <v>34</v>
      </c>
    </row>
    <row r="6" ht="15.75" customHeight="1">
      <c r="A6" s="5"/>
      <c r="B6" s="11"/>
      <c r="C6" s="14"/>
      <c r="E6" s="5" t="s">
        <v>17</v>
      </c>
      <c r="F6" s="15">
        <f>12*10</f>
        <v>120</v>
      </c>
      <c r="G6" s="14"/>
    </row>
    <row r="7" ht="15.75" customHeight="1">
      <c r="A7" s="5"/>
      <c r="B7" s="11"/>
      <c r="C7" s="14"/>
      <c r="E7" s="5" t="s">
        <v>19</v>
      </c>
      <c r="F7" s="15">
        <f>50*12</f>
        <v>600</v>
      </c>
      <c r="G7" s="14"/>
    </row>
    <row r="8" ht="15.75" customHeight="1">
      <c r="A8" s="5"/>
      <c r="B8" s="11"/>
      <c r="C8" s="14"/>
      <c r="E8" s="5" t="s">
        <v>21</v>
      </c>
      <c r="F8" s="15">
        <f>15*12</f>
        <v>180</v>
      </c>
      <c r="G8" s="14" t="s">
        <v>35</v>
      </c>
    </row>
    <row r="9" ht="15.75" customHeight="1">
      <c r="A9" s="5"/>
      <c r="B9" s="11"/>
      <c r="C9" s="14"/>
      <c r="E9" s="5"/>
      <c r="F9" s="11"/>
      <c r="G9" s="14"/>
    </row>
    <row r="10" ht="15.75" customHeight="1">
      <c r="A10" s="23"/>
      <c r="B10" s="21"/>
      <c r="C10" s="22"/>
      <c r="E10" s="23"/>
      <c r="F10" s="21"/>
      <c r="G10" s="22"/>
    </row>
    <row r="11" ht="15.75" customHeight="1">
      <c r="A11" s="25" t="s">
        <v>30</v>
      </c>
      <c r="B11" s="26">
        <f>sum(B3:B4)</f>
        <v>39400</v>
      </c>
      <c r="E11" s="25" t="s">
        <v>30</v>
      </c>
      <c r="F11" s="27">
        <f>sum(F3:F10)</f>
        <v>49320</v>
      </c>
    </row>
    <row r="12" ht="15.75" customHeight="1"/>
    <row r="13" ht="15.75" customHeight="1"/>
    <row r="14" ht="15.75" customHeight="1"/>
    <row r="15" ht="15.75" customHeight="1">
      <c r="A15" s="25" t="s">
        <v>36</v>
      </c>
      <c r="B15" s="27">
        <f>sum(B11-F11)</f>
        <v>-9920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6.13"/>
    <col customWidth="1" min="2" max="3" width="12.63"/>
    <col customWidth="1" min="4" max="4" width="35.25"/>
    <col customWidth="1" min="5" max="6" width="12.63"/>
  </cols>
  <sheetData>
    <row r="1" ht="15.75" customHeight="1">
      <c r="A1" s="29" t="s">
        <v>37</v>
      </c>
      <c r="B1" s="29" t="s">
        <v>38</v>
      </c>
      <c r="C1" s="29" t="s">
        <v>3</v>
      </c>
      <c r="D1" s="30" t="s">
        <v>4</v>
      </c>
      <c r="E1" s="30" t="s">
        <v>39</v>
      </c>
      <c r="F1" s="30" t="s">
        <v>40</v>
      </c>
      <c r="G1" s="30" t="s">
        <v>41</v>
      </c>
    </row>
    <row r="2" ht="15.75" customHeight="1">
      <c r="A2" s="31"/>
      <c r="B2" s="31"/>
      <c r="C2" s="32">
        <v>-1000.0</v>
      </c>
      <c r="D2" s="33" t="s">
        <v>42</v>
      </c>
      <c r="E2" s="34"/>
      <c r="F2" s="34"/>
    </row>
    <row r="3" ht="15.75" customHeight="1">
      <c r="A3" s="31"/>
      <c r="B3" s="31"/>
      <c r="C3" s="32">
        <v>-200.0</v>
      </c>
      <c r="D3" s="33" t="s">
        <v>43</v>
      </c>
      <c r="E3" s="34"/>
      <c r="F3" s="34"/>
    </row>
    <row r="4" ht="15.75" customHeight="1">
      <c r="A4" s="31"/>
      <c r="B4" s="35"/>
      <c r="C4" s="31"/>
      <c r="D4" s="36"/>
      <c r="E4" s="34"/>
      <c r="F4" s="34"/>
    </row>
    <row r="5" ht="15.75" customHeight="1">
      <c r="A5" s="31"/>
      <c r="B5" s="35"/>
      <c r="C5" s="31"/>
      <c r="D5" s="36"/>
      <c r="E5" s="34"/>
      <c r="F5" s="34"/>
      <c r="G5" s="1"/>
    </row>
    <row r="6" ht="15.75" customHeight="1">
      <c r="A6" s="31"/>
      <c r="B6" s="35"/>
      <c r="C6" s="31"/>
      <c r="D6" s="36"/>
      <c r="E6" s="34"/>
      <c r="F6" s="34"/>
    </row>
    <row r="7" ht="15.75" customHeight="1">
      <c r="A7" s="31"/>
      <c r="B7" s="35"/>
      <c r="C7" s="31"/>
      <c r="D7" s="36"/>
      <c r="E7" s="34"/>
      <c r="F7" s="34"/>
    </row>
    <row r="8" ht="15.75" customHeight="1">
      <c r="A8" s="31"/>
      <c r="B8" s="35"/>
      <c r="C8" s="31"/>
      <c r="D8" s="36"/>
      <c r="E8" s="34"/>
      <c r="F8" s="34"/>
    </row>
    <row r="9" ht="15.75" customHeight="1">
      <c r="A9" s="31"/>
      <c r="B9" s="35"/>
      <c r="C9" s="31"/>
      <c r="D9" s="36"/>
      <c r="E9" s="34"/>
      <c r="F9" s="34"/>
    </row>
    <row r="10" ht="15.75" customHeight="1">
      <c r="A10" s="31"/>
      <c r="B10" s="35"/>
      <c r="C10" s="31"/>
      <c r="D10" s="36"/>
      <c r="E10" s="34"/>
      <c r="F10" s="34"/>
      <c r="G10" s="1"/>
    </row>
    <row r="11" ht="15.75" customHeight="1">
      <c r="A11" s="31"/>
      <c r="B11" s="35"/>
      <c r="C11" s="31"/>
      <c r="D11" s="36"/>
      <c r="E11" s="34"/>
      <c r="F11" s="34"/>
    </row>
    <row r="12" ht="15.75" customHeight="1">
      <c r="A12" s="31"/>
      <c r="B12" s="35"/>
      <c r="C12" s="31"/>
      <c r="D12" s="36"/>
      <c r="E12" s="34"/>
      <c r="F12" s="34"/>
    </row>
    <row r="13" ht="15.75" customHeight="1">
      <c r="A13" s="31"/>
      <c r="B13" s="35"/>
      <c r="C13" s="31"/>
      <c r="D13" s="36"/>
      <c r="E13" s="34"/>
      <c r="F13" s="34"/>
    </row>
    <row r="14" ht="15.75" customHeight="1">
      <c r="A14" s="31"/>
      <c r="B14" s="35"/>
      <c r="C14" s="31"/>
      <c r="D14" s="36"/>
      <c r="E14" s="34"/>
      <c r="F14" s="34"/>
    </row>
    <row r="15" ht="15.75" customHeight="1">
      <c r="A15" s="31"/>
      <c r="B15" s="35"/>
      <c r="C15" s="31"/>
      <c r="D15" s="36"/>
      <c r="E15" s="34"/>
      <c r="F15" s="34"/>
    </row>
    <row r="16" ht="15.75" customHeight="1">
      <c r="A16" s="31"/>
      <c r="B16" s="35"/>
      <c r="C16" s="31"/>
      <c r="D16" s="36"/>
      <c r="E16" s="34"/>
      <c r="F16" s="34"/>
    </row>
    <row r="17" ht="15.75" customHeight="1">
      <c r="A17" s="31"/>
      <c r="B17" s="35"/>
      <c r="C17" s="31"/>
      <c r="D17" s="36"/>
      <c r="E17" s="34"/>
      <c r="F17" s="34"/>
      <c r="G17" s="1"/>
    </row>
    <row r="18" ht="15.75" customHeight="1">
      <c r="A18" s="31"/>
      <c r="B18" s="35"/>
      <c r="C18" s="31"/>
      <c r="D18" s="36"/>
      <c r="E18" s="34"/>
      <c r="F18" s="34"/>
    </row>
    <row r="19" ht="15.75" customHeight="1">
      <c r="A19" s="35"/>
      <c r="B19" s="35"/>
      <c r="C19" s="35"/>
      <c r="D19" s="36"/>
      <c r="E19" s="35"/>
      <c r="F19" s="35"/>
    </row>
    <row r="20" ht="19.5" customHeight="1">
      <c r="A20" s="31"/>
      <c r="B20" s="31"/>
      <c r="C20" s="31"/>
      <c r="D20" s="36"/>
      <c r="E20" s="34"/>
      <c r="F20" s="35"/>
    </row>
    <row r="21" ht="15.75" customHeight="1">
      <c r="A21" s="35"/>
      <c r="B21" s="35"/>
      <c r="C21" s="35"/>
      <c r="D21" s="36"/>
      <c r="E21" s="35"/>
      <c r="F21" s="35"/>
    </row>
    <row r="22" ht="15.75" customHeight="1">
      <c r="D22" s="37"/>
    </row>
    <row r="23" ht="15.75" customHeight="1">
      <c r="D23" s="37"/>
    </row>
    <row r="24" ht="15.75" customHeight="1">
      <c r="D24" s="37"/>
    </row>
    <row r="25" ht="15.75" customHeight="1">
      <c r="D25" s="37"/>
    </row>
    <row r="26" ht="15.75" customHeight="1">
      <c r="D26" s="37"/>
    </row>
    <row r="27" ht="15.75" customHeight="1">
      <c r="D27" s="37"/>
    </row>
    <row r="28" ht="15.75" customHeight="1">
      <c r="D28" s="37"/>
    </row>
    <row r="29" ht="15.75" customHeight="1">
      <c r="D29" s="37"/>
    </row>
    <row r="30" ht="15.75" customHeight="1">
      <c r="D30" s="37"/>
    </row>
    <row r="31" ht="15.75" customHeight="1">
      <c r="D31" s="37"/>
    </row>
    <row r="32" ht="15.75" customHeight="1">
      <c r="D32" s="37"/>
    </row>
    <row r="33" ht="15.75" customHeight="1">
      <c r="D33" s="37"/>
    </row>
    <row r="34" ht="15.75" customHeight="1">
      <c r="D34" s="37"/>
    </row>
    <row r="35" ht="15.75" customHeight="1">
      <c r="D35" s="37"/>
    </row>
    <row r="36" ht="15.75" customHeight="1">
      <c r="D36" s="37"/>
    </row>
    <row r="37" ht="15.75" customHeight="1">
      <c r="D37" s="37"/>
    </row>
    <row r="38" ht="15.75" customHeight="1">
      <c r="D38" s="37"/>
    </row>
    <row r="39" ht="15.75" customHeight="1">
      <c r="D39" s="37"/>
    </row>
    <row r="40" ht="15.75" customHeight="1">
      <c r="D40" s="37"/>
    </row>
    <row r="41" ht="15.75" customHeight="1">
      <c r="D41" s="37"/>
    </row>
    <row r="42" ht="15.75" customHeight="1">
      <c r="D42" s="37"/>
    </row>
    <row r="43" ht="15.75" customHeight="1">
      <c r="D43" s="37"/>
    </row>
    <row r="44" ht="15.75" customHeight="1">
      <c r="D44" s="37"/>
    </row>
    <row r="45" ht="15.75" customHeight="1">
      <c r="D45" s="37"/>
    </row>
    <row r="46" ht="15.75" customHeight="1">
      <c r="D46" s="37"/>
    </row>
    <row r="47" ht="15.75" customHeight="1">
      <c r="D47" s="37"/>
    </row>
    <row r="48" ht="15.75" customHeight="1">
      <c r="D48" s="37"/>
    </row>
    <row r="49" ht="15.75" customHeight="1">
      <c r="D49" s="37"/>
    </row>
    <row r="50" ht="15.75" customHeight="1">
      <c r="D50" s="37"/>
    </row>
    <row r="51" ht="15.75" customHeight="1">
      <c r="D51" s="37"/>
    </row>
    <row r="52" ht="15.75" customHeight="1">
      <c r="D52" s="37"/>
    </row>
    <row r="53" ht="15.75" customHeight="1">
      <c r="D53" s="37"/>
    </row>
    <row r="54" ht="15.75" customHeight="1">
      <c r="D54" s="37"/>
    </row>
    <row r="55" ht="15.75" customHeight="1">
      <c r="D55" s="37"/>
    </row>
    <row r="56" ht="15.75" customHeight="1">
      <c r="D56" s="37"/>
    </row>
    <row r="57" ht="15.75" customHeight="1">
      <c r="D57" s="37"/>
    </row>
    <row r="58" ht="15.75" customHeight="1">
      <c r="D58" s="37"/>
    </row>
    <row r="59" ht="15.75" customHeight="1">
      <c r="D59" s="37"/>
    </row>
    <row r="60" ht="15.75" customHeight="1">
      <c r="D60" s="37"/>
    </row>
    <row r="61" ht="15.75" customHeight="1">
      <c r="D61" s="37"/>
    </row>
    <row r="62" ht="15.75" customHeight="1">
      <c r="D62" s="37"/>
    </row>
    <row r="63" ht="15.75" customHeight="1">
      <c r="D63" s="37"/>
    </row>
    <row r="64" ht="15.75" customHeight="1">
      <c r="D64" s="37"/>
    </row>
    <row r="65" ht="15.75" customHeight="1">
      <c r="D65" s="37"/>
    </row>
    <row r="66" ht="15.75" customHeight="1">
      <c r="D66" s="37"/>
    </row>
    <row r="67" ht="15.75" customHeight="1">
      <c r="D67" s="37"/>
    </row>
    <row r="68" ht="15.75" customHeight="1">
      <c r="D68" s="37"/>
    </row>
    <row r="69" ht="15.75" customHeight="1">
      <c r="D69" s="37"/>
    </row>
    <row r="70" ht="15.75" customHeight="1">
      <c r="D70" s="37"/>
    </row>
    <row r="71" ht="15.75" customHeight="1">
      <c r="D71" s="37"/>
    </row>
    <row r="72" ht="15.75" customHeight="1">
      <c r="D72" s="37"/>
    </row>
    <row r="73" ht="15.75" customHeight="1">
      <c r="D73" s="37"/>
    </row>
    <row r="74" ht="15.75" customHeight="1">
      <c r="D74" s="37"/>
    </row>
    <row r="75" ht="15.75" customHeight="1">
      <c r="D75" s="37"/>
    </row>
    <row r="76" ht="15.75" customHeight="1">
      <c r="D76" s="37"/>
    </row>
    <row r="77" ht="15.75" customHeight="1">
      <c r="D77" s="37"/>
    </row>
    <row r="78" ht="15.75" customHeight="1">
      <c r="D78" s="37"/>
    </row>
    <row r="79" ht="15.75" customHeight="1">
      <c r="D79" s="37"/>
    </row>
    <row r="80" ht="15.75" customHeight="1">
      <c r="D80" s="37"/>
    </row>
    <row r="81" ht="15.75" customHeight="1">
      <c r="D81" s="37"/>
    </row>
    <row r="82" ht="15.75" customHeight="1">
      <c r="D82" s="37"/>
    </row>
    <row r="83" ht="15.75" customHeight="1">
      <c r="D83" s="37"/>
    </row>
    <row r="84" ht="15.75" customHeight="1">
      <c r="D84" s="37"/>
    </row>
    <row r="85" ht="15.75" customHeight="1">
      <c r="D85" s="37"/>
    </row>
    <row r="86" ht="15.75" customHeight="1">
      <c r="D86" s="37"/>
    </row>
    <row r="87" ht="15.75" customHeight="1">
      <c r="D87" s="37"/>
    </row>
    <row r="88" ht="15.75" customHeight="1">
      <c r="D88" s="37"/>
    </row>
    <row r="89" ht="15.75" customHeight="1">
      <c r="D89" s="37"/>
    </row>
    <row r="90" ht="15.75" customHeight="1">
      <c r="D90" s="37"/>
    </row>
    <row r="91" ht="15.75" customHeight="1">
      <c r="D91" s="37"/>
    </row>
    <row r="92" ht="15.75" customHeight="1">
      <c r="D92" s="37"/>
    </row>
    <row r="93" ht="15.75" customHeight="1">
      <c r="D93" s="37"/>
    </row>
    <row r="94" ht="15.75" customHeight="1">
      <c r="D94" s="37"/>
    </row>
    <row r="95" ht="15.75" customHeight="1">
      <c r="D95" s="37"/>
    </row>
    <row r="96" ht="15.75" customHeight="1">
      <c r="D96" s="37"/>
    </row>
    <row r="97" ht="15.75" customHeight="1">
      <c r="D97" s="37"/>
    </row>
    <row r="98" ht="15.75" customHeight="1">
      <c r="D98" s="37"/>
    </row>
    <row r="99" ht="15.75" customHeight="1">
      <c r="D99" s="37"/>
    </row>
    <row r="100" ht="15.75" customHeight="1">
      <c r="D100" s="37"/>
    </row>
    <row r="101" ht="15.75" customHeight="1">
      <c r="D101" s="37"/>
    </row>
    <row r="102" ht="15.75" customHeight="1">
      <c r="D102" s="37"/>
    </row>
    <row r="103" ht="15.75" customHeight="1">
      <c r="D103" s="37"/>
    </row>
    <row r="104" ht="15.75" customHeight="1">
      <c r="D104" s="37"/>
    </row>
    <row r="105" ht="15.75" customHeight="1">
      <c r="D105" s="37"/>
    </row>
    <row r="106" ht="15.75" customHeight="1">
      <c r="D106" s="37"/>
    </row>
    <row r="107" ht="15.75" customHeight="1">
      <c r="D107" s="37"/>
    </row>
    <row r="108" ht="15.75" customHeight="1">
      <c r="D108" s="37"/>
    </row>
    <row r="109" ht="15.75" customHeight="1">
      <c r="D109" s="37"/>
    </row>
    <row r="110" ht="15.75" customHeight="1">
      <c r="D110" s="37"/>
    </row>
    <row r="111" ht="15.75" customHeight="1">
      <c r="D111" s="37"/>
    </row>
    <row r="112" ht="15.75" customHeight="1">
      <c r="D112" s="37"/>
    </row>
    <row r="113" ht="15.75" customHeight="1">
      <c r="D113" s="37"/>
    </row>
    <row r="114" ht="15.75" customHeight="1">
      <c r="D114" s="37"/>
    </row>
    <row r="115" ht="15.75" customHeight="1">
      <c r="D115" s="37"/>
    </row>
    <row r="116" ht="15.75" customHeight="1">
      <c r="D116" s="37"/>
    </row>
    <row r="117" ht="15.75" customHeight="1">
      <c r="D117" s="37"/>
    </row>
    <row r="118" ht="15.75" customHeight="1">
      <c r="D118" s="37"/>
    </row>
    <row r="119" ht="15.75" customHeight="1">
      <c r="D119" s="37"/>
    </row>
    <row r="120" ht="15.75" customHeight="1">
      <c r="D120" s="37"/>
    </row>
    <row r="121" ht="15.75" customHeight="1">
      <c r="D121" s="37"/>
    </row>
    <row r="122" ht="15.75" customHeight="1">
      <c r="D122" s="37"/>
    </row>
    <row r="123" ht="15.75" customHeight="1">
      <c r="D123" s="37"/>
    </row>
    <row r="124" ht="15.75" customHeight="1">
      <c r="D124" s="37"/>
    </row>
    <row r="125" ht="15.75" customHeight="1">
      <c r="D125" s="37"/>
    </row>
    <row r="126" ht="15.75" customHeight="1">
      <c r="D126" s="37"/>
    </row>
    <row r="127" ht="15.75" customHeight="1">
      <c r="D127" s="37"/>
    </row>
    <row r="128" ht="15.75" customHeight="1">
      <c r="D128" s="37"/>
    </row>
    <row r="129" ht="15.75" customHeight="1">
      <c r="D129" s="37"/>
    </row>
    <row r="130" ht="15.75" customHeight="1">
      <c r="D130" s="37"/>
    </row>
    <row r="131" ht="15.75" customHeight="1">
      <c r="D131" s="37"/>
    </row>
    <row r="132" ht="15.75" customHeight="1">
      <c r="D132" s="37"/>
    </row>
    <row r="133" ht="15.75" customHeight="1">
      <c r="D133" s="37"/>
    </row>
    <row r="134" ht="15.75" customHeight="1">
      <c r="D134" s="37"/>
    </row>
    <row r="135" ht="15.75" customHeight="1">
      <c r="D135" s="37"/>
    </row>
    <row r="136" ht="15.75" customHeight="1">
      <c r="D136" s="37"/>
    </row>
    <row r="137" ht="15.75" customHeight="1">
      <c r="D137" s="37"/>
    </row>
    <row r="138" ht="15.75" customHeight="1">
      <c r="D138" s="37"/>
    </row>
    <row r="139" ht="15.75" customHeight="1">
      <c r="D139" s="37"/>
    </row>
    <row r="140" ht="15.75" customHeight="1">
      <c r="D140" s="37"/>
    </row>
    <row r="141" ht="15.75" customHeight="1">
      <c r="D141" s="37"/>
    </row>
    <row r="142" ht="15.75" customHeight="1">
      <c r="D142" s="37"/>
    </row>
    <row r="143" ht="15.75" customHeight="1">
      <c r="D143" s="37"/>
    </row>
    <row r="144" ht="15.75" customHeight="1">
      <c r="D144" s="37"/>
    </row>
    <row r="145" ht="15.75" customHeight="1">
      <c r="D145" s="37"/>
    </row>
    <row r="146" ht="15.75" customHeight="1">
      <c r="D146" s="37"/>
    </row>
    <row r="147" ht="15.75" customHeight="1">
      <c r="D147" s="37"/>
    </row>
    <row r="148" ht="15.75" customHeight="1">
      <c r="D148" s="37"/>
    </row>
    <row r="149" ht="15.75" customHeight="1">
      <c r="D149" s="37"/>
    </row>
    <row r="150" ht="15.75" customHeight="1">
      <c r="D150" s="37"/>
    </row>
    <row r="151" ht="15.75" customHeight="1">
      <c r="D151" s="37"/>
    </row>
    <row r="152" ht="15.75" customHeight="1">
      <c r="D152" s="37"/>
    </row>
    <row r="153" ht="15.75" customHeight="1">
      <c r="D153" s="37"/>
    </row>
    <row r="154" ht="15.75" customHeight="1">
      <c r="D154" s="37"/>
    </row>
    <row r="155" ht="15.75" customHeight="1">
      <c r="D155" s="37"/>
    </row>
    <row r="156" ht="15.75" customHeight="1">
      <c r="D156" s="37"/>
    </row>
    <row r="157" ht="15.75" customHeight="1">
      <c r="D157" s="37"/>
    </row>
    <row r="158" ht="15.75" customHeight="1">
      <c r="D158" s="37"/>
    </row>
    <row r="159" ht="15.75" customHeight="1">
      <c r="D159" s="37"/>
    </row>
    <row r="160" ht="15.75" customHeight="1">
      <c r="D160" s="37"/>
    </row>
    <row r="161" ht="15.75" customHeight="1">
      <c r="D161" s="37"/>
    </row>
    <row r="162" ht="15.75" customHeight="1">
      <c r="D162" s="37"/>
    </row>
    <row r="163" ht="15.75" customHeight="1">
      <c r="D163" s="37"/>
    </row>
    <row r="164" ht="15.75" customHeight="1">
      <c r="D164" s="37"/>
    </row>
    <row r="165" ht="15.75" customHeight="1">
      <c r="D165" s="37"/>
    </row>
    <row r="166" ht="15.75" customHeight="1">
      <c r="D166" s="37"/>
    </row>
    <row r="167" ht="15.75" customHeight="1">
      <c r="D167" s="37"/>
    </row>
    <row r="168" ht="15.75" customHeight="1">
      <c r="D168" s="37"/>
    </row>
    <row r="169" ht="15.75" customHeight="1">
      <c r="D169" s="37"/>
    </row>
    <row r="170" ht="15.75" customHeight="1">
      <c r="D170" s="37"/>
    </row>
    <row r="171" ht="15.75" customHeight="1">
      <c r="D171" s="37"/>
    </row>
    <row r="172" ht="15.75" customHeight="1">
      <c r="D172" s="37"/>
    </row>
    <row r="173" ht="15.75" customHeight="1">
      <c r="D173" s="37"/>
    </row>
    <row r="174" ht="15.75" customHeight="1">
      <c r="D174" s="37"/>
    </row>
    <row r="175" ht="15.75" customHeight="1">
      <c r="D175" s="37"/>
    </row>
    <row r="176" ht="15.75" customHeight="1">
      <c r="D176" s="37"/>
    </row>
    <row r="177" ht="15.75" customHeight="1">
      <c r="D177" s="37"/>
    </row>
    <row r="178" ht="15.75" customHeight="1">
      <c r="D178" s="37"/>
    </row>
    <row r="179" ht="15.75" customHeight="1">
      <c r="D179" s="37"/>
    </row>
    <row r="180" ht="15.75" customHeight="1">
      <c r="D180" s="37"/>
    </row>
    <row r="181" ht="15.75" customHeight="1">
      <c r="D181" s="37"/>
    </row>
    <row r="182" ht="15.75" customHeight="1">
      <c r="D182" s="37"/>
    </row>
    <row r="183" ht="15.75" customHeight="1">
      <c r="D183" s="37"/>
    </row>
    <row r="184" ht="15.75" customHeight="1">
      <c r="D184" s="37"/>
    </row>
    <row r="185" ht="15.75" customHeight="1">
      <c r="D185" s="37"/>
    </row>
    <row r="186" ht="15.75" customHeight="1">
      <c r="D186" s="37"/>
    </row>
    <row r="187" ht="15.75" customHeight="1">
      <c r="D187" s="37"/>
    </row>
    <row r="188" ht="15.75" customHeight="1">
      <c r="D188" s="37"/>
    </row>
    <row r="189" ht="15.75" customHeight="1">
      <c r="D189" s="37"/>
    </row>
    <row r="190" ht="15.75" customHeight="1">
      <c r="D190" s="37"/>
    </row>
    <row r="191" ht="15.75" customHeight="1">
      <c r="D191" s="37"/>
    </row>
    <row r="192" ht="15.75" customHeight="1">
      <c r="D192" s="37"/>
    </row>
    <row r="193" ht="15.75" customHeight="1">
      <c r="D193" s="37"/>
    </row>
    <row r="194" ht="15.75" customHeight="1">
      <c r="D194" s="37"/>
    </row>
    <row r="195" ht="15.75" customHeight="1">
      <c r="D195" s="37"/>
    </row>
    <row r="196" ht="15.75" customHeight="1">
      <c r="D196" s="37"/>
    </row>
    <row r="197" ht="15.75" customHeight="1">
      <c r="D197" s="37"/>
    </row>
    <row r="198" ht="15.75" customHeight="1">
      <c r="D198" s="37"/>
    </row>
    <row r="199" ht="15.75" customHeight="1">
      <c r="D199" s="37"/>
    </row>
    <row r="200" ht="15.75" customHeight="1">
      <c r="D200" s="37"/>
    </row>
    <row r="201" ht="15.75" customHeight="1">
      <c r="D201" s="37"/>
    </row>
    <row r="202" ht="15.75" customHeight="1">
      <c r="D202" s="37"/>
    </row>
    <row r="203" ht="15.75" customHeight="1">
      <c r="D203" s="37"/>
    </row>
    <row r="204" ht="15.75" customHeight="1">
      <c r="D204" s="37"/>
    </row>
    <row r="205" ht="15.75" customHeight="1">
      <c r="D205" s="37"/>
    </row>
    <row r="206" ht="15.75" customHeight="1">
      <c r="D206" s="37"/>
    </row>
    <row r="207" ht="15.75" customHeight="1">
      <c r="D207" s="37"/>
    </row>
    <row r="208" ht="15.75" customHeight="1">
      <c r="D208" s="37"/>
    </row>
    <row r="209" ht="15.75" customHeight="1">
      <c r="D209" s="37"/>
    </row>
    <row r="210" ht="15.75" customHeight="1">
      <c r="D210" s="37"/>
    </row>
    <row r="211" ht="15.75" customHeight="1">
      <c r="D211" s="37"/>
    </row>
    <row r="212" ht="15.75" customHeight="1">
      <c r="D212" s="37"/>
    </row>
    <row r="213" ht="15.75" customHeight="1">
      <c r="D213" s="37"/>
    </row>
    <row r="214" ht="15.75" customHeight="1">
      <c r="D214" s="37"/>
    </row>
    <row r="215" ht="15.75" customHeight="1">
      <c r="D215" s="37"/>
    </row>
    <row r="216" ht="15.75" customHeight="1">
      <c r="D216" s="37"/>
    </row>
    <row r="217" ht="15.75" customHeight="1">
      <c r="D217" s="37"/>
    </row>
    <row r="218" ht="15.75" customHeight="1">
      <c r="D218" s="37"/>
    </row>
    <row r="219" ht="15.75" customHeight="1">
      <c r="D219" s="37"/>
    </row>
    <row r="220" ht="15.75" customHeight="1">
      <c r="D220" s="3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E1:E1000 F1:G1">
    <cfRule type="cellIs" dxfId="0" priority="1" operator="lessThan">
      <formula>0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</sheetPr>
  <sheetViews>
    <sheetView workbookViewId="0"/>
  </sheetViews>
  <sheetFormatPr customHeight="1" defaultColWidth="12.63" defaultRowHeight="15.0"/>
  <cols>
    <col customWidth="1" min="1" max="1" width="21.13"/>
    <col customWidth="1" min="2" max="2" width="36.5"/>
    <col customWidth="1" min="3" max="3" width="87.5"/>
    <col customWidth="1" min="4" max="6" width="12.63"/>
  </cols>
  <sheetData>
    <row r="1" ht="15.75" customHeight="1">
      <c r="A1" s="1" t="s">
        <v>37</v>
      </c>
      <c r="B1" s="1" t="s">
        <v>3</v>
      </c>
      <c r="C1" s="1" t="s">
        <v>44</v>
      </c>
    </row>
    <row r="2" ht="15.75" customHeight="1">
      <c r="A2" s="38" t="s">
        <v>45</v>
      </c>
      <c r="B2" s="38" t="s">
        <v>46</v>
      </c>
      <c r="C2" s="39" t="s">
        <v>47</v>
      </c>
      <c r="D2" s="40" t="s">
        <v>48</v>
      </c>
    </row>
    <row r="3" ht="47.25" customHeight="1">
      <c r="A3" s="38" t="s">
        <v>49</v>
      </c>
      <c r="B3" s="38" t="s">
        <v>50</v>
      </c>
      <c r="C3" s="38" t="s">
        <v>51</v>
      </c>
      <c r="D3" s="41" t="s">
        <v>52</v>
      </c>
    </row>
    <row r="4" ht="15.75" customHeight="1">
      <c r="A4" s="1"/>
      <c r="B4" s="1"/>
    </row>
    <row r="5" ht="15.75" customHeight="1">
      <c r="A5" s="1"/>
      <c r="B5" s="1"/>
    </row>
    <row r="6" ht="15.75" customHeight="1">
      <c r="A6" s="1"/>
      <c r="B6" s="1"/>
    </row>
    <row r="7" ht="15.75" customHeight="1">
      <c r="A7" s="1"/>
      <c r="B7" s="1"/>
      <c r="C7" s="1"/>
    </row>
    <row r="8" ht="15.75" customHeight="1">
      <c r="A8" s="1"/>
      <c r="B8" s="1"/>
      <c r="C8" s="1"/>
    </row>
    <row r="9" ht="15.75" customHeight="1">
      <c r="A9" s="1"/>
      <c r="B9" s="1"/>
    </row>
    <row r="10" ht="15.75" customHeight="1">
      <c r="A10" s="1"/>
      <c r="B10" s="1"/>
    </row>
    <row r="11" ht="15.75" customHeight="1">
      <c r="A11" s="1"/>
      <c r="B11" s="1"/>
    </row>
    <row r="12" ht="15.75" customHeight="1">
      <c r="A12" s="1"/>
      <c r="B12" s="1"/>
    </row>
    <row r="13" ht="15.75" customHeight="1"/>
    <row r="14" ht="15.75" customHeight="1"/>
    <row r="15" ht="15.75" customHeight="1">
      <c r="A15" s="1"/>
      <c r="B15" s="1"/>
    </row>
    <row r="16" ht="15.75" customHeight="1"/>
    <row r="17" ht="15.75" customHeight="1"/>
    <row r="18" ht="15.75" customHeight="1"/>
    <row r="19" ht="15.75" customHeight="1">
      <c r="B19" s="1"/>
      <c r="C19" s="1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C2"/>
    <hyperlink r:id="rId2" ref="D2"/>
    <hyperlink r:id="rId3" ref="D3"/>
  </hyperlin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6.63"/>
    <col customWidth="1" min="2" max="6" width="12.63"/>
  </cols>
  <sheetData>
    <row r="1" ht="15.75" customHeight="1">
      <c r="A1" s="1" t="s">
        <v>53</v>
      </c>
    </row>
    <row r="2" ht="15.75" customHeight="1">
      <c r="A2" s="1" t="s">
        <v>54</v>
      </c>
      <c r="B2" s="1">
        <f>400*5</f>
        <v>2000</v>
      </c>
      <c r="C2" s="1" t="s">
        <v>55</v>
      </c>
    </row>
    <row r="3" ht="15.75" customHeight="1">
      <c r="A3" s="1" t="s">
        <v>56</v>
      </c>
      <c r="B3" s="1">
        <v>650.0</v>
      </c>
      <c r="C3" s="1" t="s">
        <v>57</v>
      </c>
    </row>
    <row r="4" ht="15.75" customHeight="1">
      <c r="A4" s="1" t="s">
        <v>58</v>
      </c>
      <c r="B4" s="1">
        <f>4*480</f>
        <v>1920</v>
      </c>
      <c r="C4" s="1" t="s">
        <v>59</v>
      </c>
    </row>
    <row r="5" ht="15.75" customHeight="1">
      <c r="A5" s="1" t="s">
        <v>60</v>
      </c>
      <c r="B5" s="1">
        <v>675.0</v>
      </c>
      <c r="C5" s="1" t="s">
        <v>61</v>
      </c>
    </row>
    <row r="6" ht="15.75" customHeight="1">
      <c r="A6" s="1" t="s">
        <v>62</v>
      </c>
      <c r="B6" s="1">
        <v>500.0</v>
      </c>
    </row>
    <row r="7" ht="15.75" customHeight="1">
      <c r="A7" s="1" t="s">
        <v>63</v>
      </c>
      <c r="B7" s="1">
        <v>650.0</v>
      </c>
      <c r="C7" s="1" t="s">
        <v>64</v>
      </c>
    </row>
    <row r="8" ht="15.75" customHeight="1">
      <c r="A8" s="1" t="s">
        <v>65</v>
      </c>
      <c r="B8" s="1">
        <v>950.0</v>
      </c>
      <c r="C8" s="1" t="s">
        <v>66</v>
      </c>
    </row>
    <row r="9" ht="15.75" customHeight="1">
      <c r="A9" s="1" t="s">
        <v>67</v>
      </c>
      <c r="B9" s="1">
        <v>400.0</v>
      </c>
      <c r="C9" s="1" t="s">
        <v>68</v>
      </c>
    </row>
    <row r="10" ht="15.75" customHeight="1">
      <c r="A10" s="1" t="s">
        <v>69</v>
      </c>
      <c r="B10" s="1">
        <v>750.0</v>
      </c>
      <c r="C10" s="1" t="s">
        <v>70</v>
      </c>
    </row>
    <row r="11" ht="15.75" customHeight="1">
      <c r="A11" s="1" t="s">
        <v>71</v>
      </c>
      <c r="B11" s="1">
        <f>2*400</f>
        <v>800</v>
      </c>
      <c r="C11" s="1" t="s">
        <v>72</v>
      </c>
    </row>
    <row r="12" ht="15.75" customHeight="1"/>
    <row r="13" ht="15.75" customHeight="1"/>
    <row r="14" ht="15.75" customHeight="1"/>
    <row r="15" ht="15.75" customHeight="1">
      <c r="B15" s="1">
        <f>SUM(B2:B14)</f>
        <v>9295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